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аму\ВСС\01 09 2020\"/>
    </mc:Choice>
  </mc:AlternateContent>
  <bookViews>
    <workbookView xWindow="0" yWindow="0" windowWidth="20490" windowHeight="7665"/>
  </bookViews>
  <sheets>
    <sheet name="БВУ" sheetId="1" r:id="rId1"/>
    <sheet name="ЛК" sheetId="2" r:id="rId2"/>
    <sheet name="МФО" sheetId="3" r:id="rId3"/>
  </sheets>
  <externalReferences>
    <externalReference r:id="rId4"/>
    <externalReference r:id="rId5"/>
  </externalReferences>
  <definedNames>
    <definedName name="_xlnm.Print_Area" localSheetId="0">БВУ!$A$1:$N$25</definedName>
    <definedName name="_xlnm.Print_Area" localSheetId="1">ЛК!$A$1:$E$13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F17" i="3" s="1"/>
  <c r="C16" i="3"/>
  <c r="F16" i="3" s="1"/>
  <c r="D15" i="3"/>
  <c r="F15" i="3" s="1"/>
  <c r="F14" i="3"/>
  <c r="D14" i="3"/>
  <c r="C13" i="3"/>
  <c r="F13" i="3" s="1"/>
  <c r="F12" i="3"/>
  <c r="D12" i="3"/>
  <c r="D11" i="3"/>
  <c r="F11" i="3" s="1"/>
  <c r="C10" i="3"/>
  <c r="F10" i="3" s="1"/>
  <c r="D9" i="3"/>
  <c r="C9" i="3"/>
  <c r="C8" i="3"/>
  <c r="F8" i="3" s="1"/>
  <c r="B8" i="3"/>
  <c r="F7" i="3"/>
  <c r="E7" i="3"/>
  <c r="E6" i="3"/>
  <c r="E18" i="3" s="1"/>
  <c r="D6" i="3"/>
  <c r="D18" i="3" s="1"/>
  <c r="C6" i="3"/>
  <c r="F6" i="3" l="1"/>
  <c r="F18" i="3" s="1"/>
  <c r="F9" i="3"/>
  <c r="C18" i="3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6" i="1"/>
  <c r="D20" i="1"/>
  <c r="E20" i="1"/>
  <c r="F20" i="1"/>
  <c r="G20" i="1"/>
  <c r="H20" i="1"/>
  <c r="I20" i="1"/>
  <c r="J20" i="1"/>
  <c r="K20" i="1"/>
  <c r="L20" i="1"/>
  <c r="M20" i="1"/>
  <c r="C20" i="1"/>
  <c r="D10" i="2" l="1"/>
  <c r="C10" i="2"/>
  <c r="E9" i="2"/>
  <c r="E8" i="2"/>
  <c r="E7" i="2"/>
  <c r="E6" i="2"/>
  <c r="E10" i="2" s="1"/>
  <c r="N20" i="1" l="1"/>
</calcChain>
</file>

<file path=xl/sharedStrings.xml><?xml version="1.0" encoding="utf-8"?>
<sst xmlns="http://schemas.openxmlformats.org/spreadsheetml/2006/main" count="82" uniqueCount="59">
  <si>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</si>
  <si>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</si>
  <si>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</si>
  <si>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</si>
  <si>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</si>
  <si>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международных финансовых организаций</t>
  </si>
  <si>
    <t>Средства Фонда и МИО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</si>
  <si>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</si>
  <si>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</si>
  <si>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</si>
  <si>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</si>
  <si>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
Даму-Микро</t>
  </si>
  <si>
    <t>Программа финансирования МСБ на принципах исламского финансирования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</si>
  <si>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</si>
  <si>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</si>
  <si>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</si>
  <si>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</si>
  <si>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</si>
  <si>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ЕБРР для МСБ</t>
  </si>
  <si>
    <t>Программа ЕБРР Женщины в бизнесе</t>
  </si>
  <si>
    <t>Программа
АБР 
4 транш</t>
  </si>
  <si>
    <t>Программа регионального финансированияя МСБ (Точечная программа)</t>
  </si>
  <si>
    <t>АО АТФБанк</t>
  </si>
  <si>
    <t>АО Банк ЦентрКредит</t>
  </si>
  <si>
    <t>АО Банк Kassa Nova</t>
  </si>
  <si>
    <t>АО Евразийский банк</t>
  </si>
  <si>
    <t>АО Народный Банк Казахстана (АО Казкоммерцбанк)</t>
  </si>
  <si>
    <t>АО Народный Банк Казахстана</t>
  </si>
  <si>
    <t>АО Нурбанк</t>
  </si>
  <si>
    <t>АО ДБ Альфа-Банк</t>
  </si>
  <si>
    <t>АО Bank RBK</t>
  </si>
  <si>
    <t>АО Capital Bank Kazakhstan</t>
  </si>
  <si>
    <t>АО ForteBank</t>
  </si>
  <si>
    <t>ДБ АО Банк ВТБ (Казахстан)</t>
  </si>
  <si>
    <t>ДБ АО Сбербанк</t>
  </si>
  <si>
    <t>АО Исламский Банк Al Hilal</t>
  </si>
  <si>
    <t>ТОО МФО Арнур Кредит</t>
  </si>
  <si>
    <t>ТОО МФО КМФ</t>
  </si>
  <si>
    <t>ТОО МФО Ырыс</t>
  </si>
  <si>
    <t>АО Лизинг Групп</t>
  </si>
  <si>
    <t>АО Аль Сакр Финанс</t>
  </si>
  <si>
    <t>ТОО МФО СЕНIМ-VMY</t>
  </si>
  <si>
    <t>ТОО ТехноЛизинг</t>
  </si>
  <si>
    <t>АО Казахстанская Иджара Компания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</si>
  <si>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</si>
  <si>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</si>
  <si>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</si>
  <si>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Информация о временно свободных средствах в лизинговых компаниях в разрезе программ Фонда по состоянию на 01.09.2020 г.</t>
  </si>
  <si>
    <t>* по средствам ЕБРР Фонд "Даму" является гарантом</t>
  </si>
  <si>
    <t>Информация о временно свободных средствах в банках второго уровня в разрезе программ Фонда по состоянию на 01.09.2020 г.</t>
  </si>
  <si>
    <t>Собственные средства</t>
  </si>
  <si>
    <t xml:space="preserve"> </t>
  </si>
  <si>
    <t>ТОО МФО Даму</t>
  </si>
  <si>
    <t>ТОО МФО Абзал-Кредит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</si>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</sst>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_р_._-;\-* #,##0.0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6" fontId="2" fillId="0" borderId="0" xfId="1" applyNumberFormat="1" applyFont="1"/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/>
    <xf numFmtId="166" fontId="2" fillId="0" borderId="0" xfId="1" applyNumberFormat="1" applyFont="1" applyFill="1"/>
    <xf numFmtId="166" fontId="3" fillId="0" borderId="1" xfId="1" applyNumberFormat="1" applyFont="1" applyFill="1" applyBorder="1" applyAlignment="1">
      <alignment horizontal="left" indent="1"/>
    </xf>
    <xf numFmtId="165" fontId="2" fillId="4" borderId="0" xfId="1" applyNumberFormat="1" applyFont="1" applyFill="1" applyBorder="1"/>
    <xf numFmtId="166" fontId="3" fillId="0" borderId="7" xfId="1" applyNumberFormat="1" applyFont="1" applyBorder="1" applyAlignment="1">
      <alignment horizontal="left" indent="1"/>
    </xf>
    <xf numFmtId="166" fontId="3" fillId="0" borderId="0" xfId="1" applyNumberFormat="1" applyFont="1" applyBorder="1" applyAlignment="1">
      <alignment horizontal="left" indent="1"/>
    </xf>
    <xf numFmtId="166" fontId="3" fillId="0" borderId="0" xfId="1" applyNumberFormat="1" applyFont="1" applyFill="1" applyBorder="1" applyAlignment="1">
      <alignment horizontal="right" indent="1"/>
    </xf>
    <xf numFmtId="166" fontId="2" fillId="4" borderId="0" xfId="1" applyNumberFormat="1" applyFont="1" applyFill="1"/>
    <xf numFmtId="166" fontId="2" fillId="0" borderId="7" xfId="1" applyNumberFormat="1" applyFont="1" applyFill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0" xfId="1" applyNumberFormat="1" applyFont="1"/>
    <xf numFmtId="166" fontId="2" fillId="0" borderId="7" xfId="1" applyNumberFormat="1" applyFont="1" applyFill="1" applyBorder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3" fillId="2" borderId="4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left" indent="1"/>
    </xf>
    <xf numFmtId="166" fontId="2" fillId="0" borderId="1" xfId="1" applyNumberFormat="1" applyFont="1" applyFill="1" applyBorder="1" applyAlignment="1">
      <alignment horizontal="right" indent="1"/>
    </xf>
    <xf numFmtId="166" fontId="2" fillId="0" borderId="2" xfId="1" applyNumberFormat="1" applyFont="1" applyFill="1" applyBorder="1" applyAlignment="1">
      <alignment horizontal="right" indent="1"/>
    </xf>
    <xf numFmtId="166" fontId="3" fillId="0" borderId="2" xfId="1" applyNumberFormat="1" applyFont="1" applyFill="1" applyBorder="1" applyAlignment="1">
      <alignment horizontal="right" indent="1"/>
    </xf>
    <xf numFmtId="166" fontId="2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left" wrapText="1" indent="1"/>
    </xf>
    <xf numFmtId="166" fontId="4" fillId="0" borderId="1" xfId="1" applyNumberFormat="1" applyFont="1" applyFill="1" applyBorder="1" applyAlignment="1">
      <alignment horizontal="right" indent="1"/>
    </xf>
    <xf numFmtId="166" fontId="4" fillId="0" borderId="2" xfId="1" applyNumberFormat="1" applyFont="1" applyFill="1" applyBorder="1" applyAlignment="1">
      <alignment horizontal="right" indent="1"/>
    </xf>
    <xf numFmtId="166" fontId="4" fillId="0" borderId="0" xfId="1" applyNumberFormat="1" applyFont="1" applyFill="1"/>
    <xf numFmtId="167" fontId="2" fillId="0" borderId="1" xfId="1" applyNumberFormat="1" applyFont="1" applyFill="1" applyBorder="1" applyAlignment="1">
      <alignment horizontal="right" indent="1"/>
    </xf>
    <xf numFmtId="164" fontId="2" fillId="0" borderId="0" xfId="1" applyFont="1" applyFill="1"/>
    <xf numFmtId="166" fontId="3" fillId="0" borderId="1" xfId="1" applyNumberFormat="1" applyFont="1" applyFill="1" applyBorder="1" applyAlignment="1">
      <alignment horizontal="right" indent="1"/>
    </xf>
    <xf numFmtId="166" fontId="3" fillId="4" borderId="0" xfId="1" applyNumberFormat="1" applyFont="1" applyFill="1" applyBorder="1" applyAlignment="1">
      <alignment horizontal="right" indent="1"/>
    </xf>
    <xf numFmtId="166" fontId="3" fillId="0" borderId="0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right" indent="1"/>
    </xf>
    <xf numFmtId="166" fontId="2" fillId="0" borderId="0" xfId="1" applyNumberFormat="1" applyFont="1" applyFill="1" applyBorder="1"/>
    <xf numFmtId="166" fontId="3" fillId="3" borderId="1" xfId="1" applyNumberFormat="1" applyFont="1" applyFill="1" applyBorder="1" applyAlignment="1">
      <alignment horizontal="center" vertical="center"/>
    </xf>
    <xf numFmtId="166" fontId="3" fillId="3" borderId="5" xfId="1" applyNumberFormat="1" applyFont="1" applyFill="1" applyBorder="1" applyAlignment="1">
      <alignment horizontal="center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6" fontId="3" fillId="2" borderId="5" xfId="1" applyNumberFormat="1" applyFont="1" applyFill="1" applyBorder="1" applyAlignment="1">
      <alignment horizontal="center" vertical="center" wrapText="1"/>
    </xf>
    <xf numFmtId="166" fontId="3" fillId="2" borderId="6" xfId="1" applyNumberFormat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wrapText="1"/>
    </xf>
    <xf numFmtId="166" fontId="3" fillId="2" borderId="2" xfId="1" applyNumberFormat="1" applyFont="1" applyFill="1" applyBorder="1" applyAlignment="1">
      <alignment horizontal="center" vertical="center" wrapText="1"/>
    </xf>
    <xf numFmtId="166" fontId="3" fillId="2" borderId="3" xfId="1" applyNumberFormat="1" applyFont="1" applyFill="1" applyBorder="1" applyAlignment="1">
      <alignment horizontal="center" vertical="center" wrapText="1"/>
    </xf>
    <xf numFmtId="166" fontId="3" fillId="2" borderId="4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3" fillId="2" borderId="8" xfId="1" applyNumberFormat="1" applyFont="1" applyFill="1" applyBorder="1" applyAlignment="1">
      <alignment horizontal="center" vertical="center" wrapText="1"/>
    </xf>
    <xf numFmtId="166" fontId="3" fillId="2" borderId="9" xfId="1" applyNumberFormat="1" applyFont="1" applyFill="1" applyBorder="1" applyAlignment="1">
      <alignment horizontal="center" vertical="center" wrapText="1"/>
    </xf>
    <xf numFmtId="166" fontId="4" fillId="0" borderId="0" xfId="1" applyNumberFormat="1" applyFont="1" applyFill="1" applyBorder="1" applyAlignment="1">
      <alignment horizontal="left" wrapText="1"/>
    </xf>
    <xf numFmtId="166" fontId="3" fillId="3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58;&#1063;&#1045;&#1058;&#1067;\&#1054;&#1090;&#1095;&#1077;&#1090;&#1099;%20&#1087;&#1086;%20&#1042;&#1057;&#1057;\&#1045;&#1078;&#1077;&#1084;&#1077;&#1089;&#1103;&#1095;&#1085;&#1099;&#1081;%20&#1086;&#1090;&#1095;&#1077;&#1090;%20&#1076;&#1083;&#1103;%20&#1044;&#1052;\01.09.2020%20&#1088;&#1072;&#1073;.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58;&#1063;&#1045;&#1058;&#1067;\&#1054;&#1090;&#1095;&#1077;&#1090;&#1099;%20&#1087;&#1086;%20&#1042;&#1057;&#1057;\&#1045;&#1078;&#1077;&#1084;&#1077;&#1089;&#1103;&#1095;&#1085;&#1099;&#1081;%20&#1086;&#1090;&#1095;&#1077;&#1090;%20&#1076;&#1083;&#1103;%20&#1044;&#1052;\01.08.2020%20&#1088;&#1072;&#1073;.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Арнур"/>
      <sheetName val="Тойота"/>
      <sheetName val="ЫРЫС"/>
      <sheetName val="КМФ"/>
      <sheetName val="СЕНИМ"/>
      <sheetName val="Даму"/>
      <sheetName val="Абзал-Кредит"/>
      <sheetName val="EFG"/>
      <sheetName val="Актобе ауыл"/>
      <sheetName val="Эко-Финанс"/>
      <sheetName val="Business Fin"/>
      <sheetName val="TT Fin"/>
    </sheetNames>
    <sheetDataSet>
      <sheetData sheetId="0"/>
      <sheetData sheetId="1">
        <row r="5">
          <cell r="C5">
            <v>340546830</v>
          </cell>
        </row>
        <row r="6">
          <cell r="C6">
            <v>262811</v>
          </cell>
        </row>
        <row r="7">
          <cell r="C7">
            <v>441912063</v>
          </cell>
        </row>
        <row r="8">
          <cell r="C8">
            <v>1052462</v>
          </cell>
        </row>
        <row r="9">
          <cell r="C9">
            <v>0</v>
          </cell>
        </row>
        <row r="10">
          <cell r="C10">
            <v>2647396.71</v>
          </cell>
        </row>
        <row r="17">
          <cell r="C17">
            <v>128085316.00999951</v>
          </cell>
        </row>
        <row r="18">
          <cell r="C18">
            <v>-871768457</v>
          </cell>
        </row>
        <row r="25">
          <cell r="C25">
            <v>-1000</v>
          </cell>
        </row>
        <row r="26">
          <cell r="C26">
            <v>2044039</v>
          </cell>
        </row>
        <row r="27">
          <cell r="C27">
            <v>14546334</v>
          </cell>
        </row>
        <row r="28">
          <cell r="C28">
            <v>11599422</v>
          </cell>
        </row>
        <row r="29">
          <cell r="C29">
            <v>10607207</v>
          </cell>
        </row>
        <row r="30">
          <cell r="C30">
            <v>0</v>
          </cell>
        </row>
        <row r="31">
          <cell r="C31">
            <v>1877319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Арнур"/>
      <sheetName val="Тойота"/>
      <sheetName val="ЫРЫС"/>
      <sheetName val="КМФ"/>
      <sheetName val="СЕНИМ"/>
      <sheetName val="Даму"/>
      <sheetName val="Абзал-Кредит"/>
      <sheetName val="EFG"/>
      <sheetName val="Актобе ауыл"/>
      <sheetName val="Эко-Финанс"/>
      <sheetName val="Business Fin"/>
      <sheetName val="TT Fin"/>
    </sheetNames>
    <sheetDataSet>
      <sheetData sheetId="0"/>
      <sheetData sheetId="1">
        <row r="5">
          <cell r="C5">
            <v>402610872</v>
          </cell>
        </row>
        <row r="7">
          <cell r="B7" t="str">
            <v>ТОО МФО Тойота Файнаншл Сервисез Казахстан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view="pageBreakPreview" zoomScale="75" zoomScaleNormal="85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ColWidth="9.140625" defaultRowHeight="15" x14ac:dyDescent="0.25"/>
  <cols>
    <col min="1" max="1" width="7" style="14" customWidth="1"/>
    <col min="2" max="2" width="31.140625" style="1" customWidth="1"/>
    <col min="3" max="3" width="23.7109375" style="1" customWidth="1"/>
    <col min="4" max="4" width="20.85546875" style="1" customWidth="1"/>
    <col min="5" max="5" width="23.28515625" style="1" customWidth="1"/>
    <col min="6" max="6" width="22.28515625" style="1" customWidth="1"/>
    <col min="7" max="7" width="23.42578125" style="1" customWidth="1"/>
    <col min="8" max="8" width="23.7109375" style="1" customWidth="1"/>
    <col min="9" max="9" width="21.85546875" style="1" customWidth="1"/>
    <col min="10" max="10" width="23.85546875" style="1" customWidth="1"/>
    <col min="11" max="11" width="21.85546875" style="1" customWidth="1"/>
    <col min="12" max="12" width="24.140625" style="1" bestFit="1" customWidth="1"/>
    <col min="13" max="13" width="22.42578125" style="1" customWidth="1"/>
    <col min="14" max="14" width="24.42578125" style="1" customWidth="1"/>
    <col min="15" max="15" width="17.140625" style="1" bestFit="1" customWidth="1"/>
    <col min="16" max="16" width="16" style="1" bestFit="1" customWidth="1"/>
    <col min="17" max="16384" width="9.140625" style="1"/>
  </cols>
  <sheetData>
    <row r="1" spans="1:15" ht="15" customHeight="1" x14ac:dyDescent="0.25">
      <c r="C1" s="1" t="s">
        <v>49</v>
      </c>
    </row>
    <row r="3" spans="1:15" ht="30" customHeight="1" x14ac:dyDescent="0.25">
      <c r="A3" s="38" t="s">
        <v>0</v>
      </c>
      <c r="B3" s="38" t="s">
        <v>1</v>
      </c>
      <c r="C3" s="42" t="s">
        <v>2</v>
      </c>
      <c r="D3" s="43"/>
      <c r="E3" s="44"/>
      <c r="F3" s="17" t="s">
        <v>3</v>
      </c>
      <c r="G3" s="35" t="s">
        <v>4</v>
      </c>
      <c r="H3" s="35"/>
      <c r="I3" s="35"/>
      <c r="J3" s="35" t="s">
        <v>5</v>
      </c>
      <c r="K3" s="35"/>
      <c r="L3" s="35"/>
      <c r="M3" s="36" t="s">
        <v>6</v>
      </c>
      <c r="N3" s="38" t="s">
        <v>7</v>
      </c>
    </row>
    <row r="4" spans="1:15" ht="30" customHeight="1" x14ac:dyDescent="0.25">
      <c r="A4" s="38"/>
      <c r="B4" s="38"/>
      <c r="C4" s="39" t="s">
        <v>8</v>
      </c>
      <c r="D4" s="39" t="s">
        <v>9</v>
      </c>
      <c r="E4" s="39" t="s">
        <v>12</v>
      </c>
      <c r="F4" s="39" t="s">
        <v>13</v>
      </c>
      <c r="G4" s="41" t="s">
        <v>14</v>
      </c>
      <c r="H4" s="41"/>
      <c r="I4" s="41"/>
      <c r="J4" s="35"/>
      <c r="K4" s="35"/>
      <c r="L4" s="35"/>
      <c r="M4" s="37"/>
      <c r="N4" s="38"/>
    </row>
    <row r="5" spans="1:15" ht="81" customHeight="1" x14ac:dyDescent="0.25">
      <c r="A5" s="38"/>
      <c r="B5" s="38"/>
      <c r="C5" s="40"/>
      <c r="D5" s="40"/>
      <c r="E5" s="40"/>
      <c r="F5" s="40"/>
      <c r="G5" s="18" t="s">
        <v>15</v>
      </c>
      <c r="H5" s="18" t="s">
        <v>16</v>
      </c>
      <c r="I5" s="18" t="s">
        <v>17</v>
      </c>
      <c r="J5" s="18" t="s">
        <v>18</v>
      </c>
      <c r="K5" s="18" t="s">
        <v>19</v>
      </c>
      <c r="L5" s="18" t="s">
        <v>20</v>
      </c>
      <c r="M5" s="18" t="s">
        <v>21</v>
      </c>
      <c r="N5" s="38"/>
    </row>
    <row r="6" spans="1:15" s="5" customFormat="1" x14ac:dyDescent="0.25">
      <c r="A6" s="2">
        <v>1</v>
      </c>
      <c r="B6" s="19" t="s">
        <v>22</v>
      </c>
      <c r="C6" s="20">
        <v>1029045937.6999999</v>
      </c>
      <c r="D6" s="20">
        <v>-60755593.200000003</v>
      </c>
      <c r="E6" s="20"/>
      <c r="F6" s="20">
        <v>513864065.68000025</v>
      </c>
      <c r="G6" s="20">
        <v>1206470928.4099996</v>
      </c>
      <c r="H6" s="20">
        <v>543780617.7900002</v>
      </c>
      <c r="I6" s="20">
        <v>631854593.97000003</v>
      </c>
      <c r="J6" s="20"/>
      <c r="K6" s="20"/>
      <c r="L6" s="20"/>
      <c r="M6" s="21">
        <v>-134443835.2900005</v>
      </c>
      <c r="N6" s="22">
        <f>SUM(C6:M6)</f>
        <v>3729816715.0599999</v>
      </c>
    </row>
    <row r="7" spans="1:15" s="5" customFormat="1" x14ac:dyDescent="0.25">
      <c r="A7" s="2">
        <v>2</v>
      </c>
      <c r="B7" s="19" t="s">
        <v>23</v>
      </c>
      <c r="C7" s="20">
        <v>0</v>
      </c>
      <c r="D7" s="20"/>
      <c r="E7" s="20"/>
      <c r="F7" s="20">
        <v>326482434</v>
      </c>
      <c r="G7" s="20">
        <v>1925228793</v>
      </c>
      <c r="H7" s="20">
        <v>439466412</v>
      </c>
      <c r="I7" s="20">
        <v>777033895</v>
      </c>
      <c r="J7" s="20">
        <v>1250013586.8600006</v>
      </c>
      <c r="K7" s="20">
        <v>-504804277.20000005</v>
      </c>
      <c r="L7" s="20">
        <v>-10457700777</v>
      </c>
      <c r="M7" s="21">
        <v>362592494.95000005</v>
      </c>
      <c r="N7" s="22">
        <f t="shared" ref="N7:N19" si="0">SUM(C7:M7)</f>
        <v>-5881687438.3899994</v>
      </c>
    </row>
    <row r="8" spans="1:15" s="5" customFormat="1" x14ac:dyDescent="0.25">
      <c r="A8" s="2">
        <v>3</v>
      </c>
      <c r="B8" s="19" t="s">
        <v>24</v>
      </c>
      <c r="C8" s="20">
        <v>38734665.75</v>
      </c>
      <c r="D8" s="20"/>
      <c r="E8" s="20"/>
      <c r="F8" s="20"/>
      <c r="G8" s="23"/>
      <c r="H8" s="23">
        <v>0</v>
      </c>
      <c r="I8" s="23">
        <v>0</v>
      </c>
      <c r="J8" s="20"/>
      <c r="K8" s="20"/>
      <c r="L8" s="20">
        <v>0</v>
      </c>
      <c r="M8" s="21">
        <v>16942807.310000002</v>
      </c>
      <c r="N8" s="22">
        <f t="shared" si="0"/>
        <v>55677473.060000002</v>
      </c>
    </row>
    <row r="9" spans="1:15" s="5" customFormat="1" x14ac:dyDescent="0.25">
      <c r="A9" s="2">
        <v>4</v>
      </c>
      <c r="B9" s="19" t="s">
        <v>25</v>
      </c>
      <c r="C9" s="20">
        <v>-305630618.2499994</v>
      </c>
      <c r="D9" s="20"/>
      <c r="E9" s="20"/>
      <c r="F9" s="20">
        <v>467542676.88999993</v>
      </c>
      <c r="G9" s="20">
        <v>-152927504.68000007</v>
      </c>
      <c r="H9" s="20">
        <v>42796942.689999998</v>
      </c>
      <c r="I9" s="20">
        <v>188979674.01000029</v>
      </c>
      <c r="J9" s="20"/>
      <c r="K9" s="20"/>
      <c r="L9" s="20"/>
      <c r="M9" s="21">
        <v>-29419489.899999976</v>
      </c>
      <c r="N9" s="22">
        <f t="shared" si="0"/>
        <v>211341680.76000077</v>
      </c>
    </row>
    <row r="10" spans="1:15" s="5" customFormat="1" ht="45" x14ac:dyDescent="0.25">
      <c r="A10" s="2">
        <v>5</v>
      </c>
      <c r="B10" s="24" t="s">
        <v>26</v>
      </c>
      <c r="C10" s="20"/>
      <c r="D10" s="20"/>
      <c r="E10" s="20"/>
      <c r="F10" s="20"/>
      <c r="G10" s="20">
        <v>2594450681.5500097</v>
      </c>
      <c r="H10" s="20">
        <v>-18469245.279997349</v>
      </c>
      <c r="I10" s="20">
        <v>-728064238.44999981</v>
      </c>
      <c r="J10" s="20"/>
      <c r="K10" s="20"/>
      <c r="L10" s="20">
        <v>0</v>
      </c>
      <c r="M10" s="21">
        <v>104211788.28999999</v>
      </c>
      <c r="N10" s="22">
        <f t="shared" si="0"/>
        <v>1952128986.1100125</v>
      </c>
    </row>
    <row r="11" spans="1:15" s="5" customFormat="1" x14ac:dyDescent="0.25">
      <c r="A11" s="2">
        <v>6</v>
      </c>
      <c r="B11" s="19" t="s">
        <v>27</v>
      </c>
      <c r="C11" s="20"/>
      <c r="D11" s="20"/>
      <c r="E11" s="20"/>
      <c r="F11" s="20">
        <v>1499863196.1700022</v>
      </c>
      <c r="G11" s="20">
        <v>2445987233.75</v>
      </c>
      <c r="H11" s="20">
        <v>-2180837643.7000008</v>
      </c>
      <c r="I11" s="20">
        <v>-794746869.91999936</v>
      </c>
      <c r="J11" s="20"/>
      <c r="K11" s="20"/>
      <c r="L11" s="20"/>
      <c r="M11" s="21">
        <v>2168342473.5900011</v>
      </c>
      <c r="N11" s="22">
        <f t="shared" si="0"/>
        <v>3138608389.8900032</v>
      </c>
    </row>
    <row r="12" spans="1:15" s="5" customFormat="1" x14ac:dyDescent="0.25">
      <c r="A12" s="2">
        <v>7</v>
      </c>
      <c r="B12" s="19" t="s">
        <v>28</v>
      </c>
      <c r="C12" s="20">
        <v>381221560.79000008</v>
      </c>
      <c r="D12" s="20"/>
      <c r="E12" s="20"/>
      <c r="F12" s="20">
        <v>436084073.31000137</v>
      </c>
      <c r="G12" s="20">
        <v>234213297.77000046</v>
      </c>
      <c r="H12" s="20">
        <v>120963910.9000001</v>
      </c>
      <c r="I12" s="20">
        <v>-157446203.76999855</v>
      </c>
      <c r="J12" s="20"/>
      <c r="K12" s="20"/>
      <c r="L12" s="20">
        <v>-1414061744.3100002</v>
      </c>
      <c r="M12" s="21">
        <v>-134855184.31999993</v>
      </c>
      <c r="N12" s="22">
        <f t="shared" si="0"/>
        <v>-533880289.62999678</v>
      </c>
    </row>
    <row r="13" spans="1:15" s="27" customFormat="1" x14ac:dyDescent="0.25">
      <c r="A13" s="2">
        <v>8</v>
      </c>
      <c r="B13" s="19" t="s">
        <v>29</v>
      </c>
      <c r="C13" s="25">
        <v>948685739.00999832</v>
      </c>
      <c r="D13" s="25"/>
      <c r="E13" s="25"/>
      <c r="F13" s="25">
        <v>26589094.029999994</v>
      </c>
      <c r="G13" s="4">
        <v>-330100503.28999996</v>
      </c>
      <c r="H13" s="4">
        <v>242176353.5</v>
      </c>
      <c r="I13" s="4">
        <v>100638380.25</v>
      </c>
      <c r="J13" s="25"/>
      <c r="K13" s="25"/>
      <c r="L13" s="25"/>
      <c r="M13" s="26">
        <v>2400226000</v>
      </c>
      <c r="N13" s="22">
        <f t="shared" si="0"/>
        <v>3388215063.4999981</v>
      </c>
    </row>
    <row r="14" spans="1:15" s="5" customFormat="1" x14ac:dyDescent="0.25">
      <c r="A14" s="2">
        <v>9</v>
      </c>
      <c r="B14" s="19" t="s">
        <v>30</v>
      </c>
      <c r="C14" s="20"/>
      <c r="D14" s="28">
        <v>-6519814.1199999973</v>
      </c>
      <c r="E14" s="20"/>
      <c r="F14" s="20"/>
      <c r="G14" s="20">
        <v>76381314.50999999</v>
      </c>
      <c r="H14" s="20">
        <v>852017241.88999867</v>
      </c>
      <c r="I14" s="20">
        <v>1094766101.3700004</v>
      </c>
      <c r="J14" s="20"/>
      <c r="K14" s="20"/>
      <c r="L14" s="20"/>
      <c r="M14" s="21">
        <v>118093357.38</v>
      </c>
      <c r="N14" s="22">
        <f t="shared" si="0"/>
        <v>2134738201.0299993</v>
      </c>
      <c r="O14" s="29"/>
    </row>
    <row r="15" spans="1:15" s="5" customFormat="1" x14ac:dyDescent="0.25">
      <c r="A15" s="2">
        <v>10</v>
      </c>
      <c r="B15" s="19" t="s">
        <v>31</v>
      </c>
      <c r="C15" s="20">
        <v>-641957.25999999791</v>
      </c>
      <c r="D15" s="20"/>
      <c r="E15" s="20"/>
      <c r="F15" s="20"/>
      <c r="G15" s="23"/>
      <c r="H15" s="23">
        <v>0</v>
      </c>
      <c r="I15" s="23">
        <v>0</v>
      </c>
      <c r="J15" s="20"/>
      <c r="K15" s="20"/>
      <c r="L15" s="20"/>
      <c r="M15" s="21"/>
      <c r="N15" s="22">
        <f t="shared" si="0"/>
        <v>-641957.25999999791</v>
      </c>
    </row>
    <row r="16" spans="1:15" s="5" customFormat="1" x14ac:dyDescent="0.25">
      <c r="A16" s="2">
        <v>11</v>
      </c>
      <c r="B16" s="19" t="s">
        <v>32</v>
      </c>
      <c r="C16" s="20">
        <v>995868.91999998689</v>
      </c>
      <c r="D16" s="20"/>
      <c r="E16" s="20"/>
      <c r="F16" s="20">
        <v>935424277.62999964</v>
      </c>
      <c r="G16" s="20">
        <v>3211532118.1700001</v>
      </c>
      <c r="H16" s="20">
        <v>141324037.48999977</v>
      </c>
      <c r="I16" s="20">
        <v>161977647.03000164</v>
      </c>
      <c r="J16" s="20">
        <v>0</v>
      </c>
      <c r="K16" s="20">
        <v>0</v>
      </c>
      <c r="L16" s="20">
        <v>-15702809936.810001</v>
      </c>
      <c r="M16" s="21">
        <v>546042185.42999995</v>
      </c>
      <c r="N16" s="22">
        <f t="shared" si="0"/>
        <v>-10705513802.139999</v>
      </c>
    </row>
    <row r="17" spans="1:14" s="5" customFormat="1" x14ac:dyDescent="0.25">
      <c r="A17" s="2">
        <v>12</v>
      </c>
      <c r="B17" s="19" t="s">
        <v>33</v>
      </c>
      <c r="C17" s="20">
        <v>136299091.01000002</v>
      </c>
      <c r="D17" s="20"/>
      <c r="E17" s="20"/>
      <c r="F17" s="20">
        <v>55794192.840000033</v>
      </c>
      <c r="G17" s="23"/>
      <c r="H17" s="23">
        <v>0</v>
      </c>
      <c r="I17" s="20">
        <v>0</v>
      </c>
      <c r="J17" s="20"/>
      <c r="K17" s="20"/>
      <c r="L17" s="20"/>
      <c r="M17" s="21">
        <v>834489285.82000005</v>
      </c>
      <c r="N17" s="22">
        <f t="shared" si="0"/>
        <v>1026582569.6700001</v>
      </c>
    </row>
    <row r="18" spans="1:14" s="5" customFormat="1" x14ac:dyDescent="0.25">
      <c r="A18" s="2">
        <v>13</v>
      </c>
      <c r="B18" s="19" t="s">
        <v>34</v>
      </c>
      <c r="C18" s="20">
        <v>1343479669.4200006</v>
      </c>
      <c r="D18" s="20"/>
      <c r="E18" s="20"/>
      <c r="F18" s="20">
        <v>608786719.80000019</v>
      </c>
      <c r="G18" s="20">
        <v>418611168.2200017</v>
      </c>
      <c r="H18" s="20">
        <v>188063782.24000001</v>
      </c>
      <c r="I18" s="20">
        <v>813874621.73000002</v>
      </c>
      <c r="J18" s="20"/>
      <c r="K18" s="20"/>
      <c r="L18" s="20"/>
      <c r="M18" s="21">
        <v>2249855483.2499995</v>
      </c>
      <c r="N18" s="22">
        <f t="shared" si="0"/>
        <v>5622671444.6600018</v>
      </c>
    </row>
    <row r="19" spans="1:14" s="5" customFormat="1" x14ac:dyDescent="0.25">
      <c r="A19" s="2">
        <v>14</v>
      </c>
      <c r="B19" s="19" t="s">
        <v>35</v>
      </c>
      <c r="C19" s="20"/>
      <c r="D19" s="20"/>
      <c r="E19" s="20">
        <v>5861999999</v>
      </c>
      <c r="F19" s="20"/>
      <c r="G19" s="20"/>
      <c r="H19" s="20"/>
      <c r="I19" s="20"/>
      <c r="J19" s="20"/>
      <c r="K19" s="20"/>
      <c r="L19" s="20"/>
      <c r="M19" s="21"/>
      <c r="N19" s="22">
        <f t="shared" si="0"/>
        <v>5861999999</v>
      </c>
    </row>
    <row r="20" spans="1:14" s="5" customFormat="1" x14ac:dyDescent="0.25">
      <c r="A20" s="2"/>
      <c r="B20" s="6" t="s">
        <v>44</v>
      </c>
      <c r="C20" s="30">
        <f>SUM(C6:C19)</f>
        <v>3572189957.0899997</v>
      </c>
      <c r="D20" s="30">
        <f t="shared" ref="D20:N20" si="1">SUM(D6:D19)</f>
        <v>-67275407.319999993</v>
      </c>
      <c r="E20" s="30">
        <f t="shared" si="1"/>
        <v>5861999999</v>
      </c>
      <c r="F20" s="30">
        <f t="shared" si="1"/>
        <v>4870430730.3500042</v>
      </c>
      <c r="G20" s="30">
        <f t="shared" si="1"/>
        <v>11629847527.410011</v>
      </c>
      <c r="H20" s="30">
        <f t="shared" si="1"/>
        <v>371282409.5200007</v>
      </c>
      <c r="I20" s="30">
        <f t="shared" si="1"/>
        <v>2088867601.2200046</v>
      </c>
      <c r="J20" s="30">
        <f t="shared" si="1"/>
        <v>1250013586.8600006</v>
      </c>
      <c r="K20" s="30">
        <f t="shared" si="1"/>
        <v>-504804277.20000005</v>
      </c>
      <c r="L20" s="30">
        <f t="shared" si="1"/>
        <v>-27574572458.120003</v>
      </c>
      <c r="M20" s="30">
        <f t="shared" si="1"/>
        <v>8502077366.5100002</v>
      </c>
      <c r="N20" s="30">
        <f t="shared" si="1"/>
        <v>10000057035.320019</v>
      </c>
    </row>
    <row r="21" spans="1:14" s="11" customFormat="1" x14ac:dyDescent="0.25">
      <c r="A21" s="7"/>
      <c r="B21" s="8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31"/>
    </row>
    <row r="22" spans="1:14" s="11" customFormat="1" x14ac:dyDescent="0.25">
      <c r="A22" s="7"/>
      <c r="B22" s="12" t="s">
        <v>45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31"/>
    </row>
    <row r="23" spans="1:14" s="11" customFormat="1" x14ac:dyDescent="0.25">
      <c r="A23" s="7"/>
      <c r="B23" s="12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31"/>
    </row>
    <row r="24" spans="1:14" s="11" customFormat="1" x14ac:dyDescent="0.25">
      <c r="A24" s="7"/>
      <c r="B24" s="12" t="s">
        <v>48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31"/>
    </row>
    <row r="25" spans="1:14" s="11" customFormat="1" x14ac:dyDescent="0.25">
      <c r="A25" s="7"/>
      <c r="B25" s="8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31"/>
    </row>
    <row r="26" spans="1:14" s="11" customFormat="1" x14ac:dyDescent="0.25">
      <c r="A26" s="7"/>
      <c r="B26" s="8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31"/>
    </row>
    <row r="27" spans="1:14" s="11" customFormat="1" x14ac:dyDescent="0.25">
      <c r="A27" s="7"/>
      <c r="B27" s="8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31"/>
    </row>
    <row r="28" spans="1:14" s="11" customFormat="1" x14ac:dyDescent="0.25">
      <c r="A28" s="7"/>
      <c r="B28" s="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31"/>
    </row>
    <row r="29" spans="1:14" x14ac:dyDescent="0.25">
      <c r="B29" s="15"/>
    </row>
    <row r="30" spans="1:14" x14ac:dyDescent="0.25">
      <c r="B30" s="15"/>
    </row>
    <row r="31" spans="1:14" x14ac:dyDescent="0.25">
      <c r="B31" s="15"/>
    </row>
    <row r="32" spans="1:14" x14ac:dyDescent="0.25">
      <c r="A32" s="1"/>
      <c r="B32" s="15"/>
    </row>
    <row r="33" spans="1:2" x14ac:dyDescent="0.25">
      <c r="A33" s="1"/>
      <c r="B33" s="15"/>
    </row>
    <row r="34" spans="1:2" x14ac:dyDescent="0.25">
      <c r="A34" s="1"/>
      <c r="B34" s="15"/>
    </row>
    <row r="35" spans="1:2" x14ac:dyDescent="0.25">
      <c r="A35" s="1"/>
      <c r="B35" s="15"/>
    </row>
    <row r="36" spans="1:2" x14ac:dyDescent="0.25">
      <c r="A36" s="1"/>
      <c r="B36" s="15"/>
    </row>
    <row r="37" spans="1:2" x14ac:dyDescent="0.25">
      <c r="A37" s="1"/>
      <c r="B37" s="15"/>
    </row>
    <row r="38" spans="1:2" x14ac:dyDescent="0.25">
      <c r="A38" s="1"/>
      <c r="B38" s="15"/>
    </row>
  </sheetData>
  <mergeCells count="12">
    <mergeCell ref="A3:A5"/>
    <mergeCell ref="B3:B5"/>
    <mergeCell ref="C3:E3"/>
    <mergeCell ref="G3:I3"/>
    <mergeCell ref="J3:L4"/>
    <mergeCell ref="M3:M4"/>
    <mergeCell ref="N3:N5"/>
    <mergeCell ref="C4:C5"/>
    <mergeCell ref="F4:F5"/>
    <mergeCell ref="G4:I4"/>
    <mergeCell ref="D4:D5"/>
    <mergeCell ref="E4:E5"/>
  </mergeCells>
  <conditionalFormatting sqref="B25:B28 C21:M28 C20:N20">
    <cfRule type="cellIs" priority="14" operator="lessThanOrEqual">
      <formula>0</formula>
    </cfRule>
  </conditionalFormatting>
  <conditionalFormatting sqref="N3 B20:B21">
    <cfRule type="cellIs" priority="11" operator="lessThanOrEqual">
      <formula>0</formula>
    </cfRule>
  </conditionalFormatting>
  <conditionalFormatting sqref="G18:H19 G6:H7 G9:H12 G16:H16 J6:K6 J8:K9 J7 I16:I19 N21:N28 B29:B38 G14:H14 K10:K16 C6:C19 L6:M9 J17:M19 N6:N19">
    <cfRule type="cellIs" dxfId="8" priority="12" operator="lessThanOrEqual">
      <formula>#REF!</formula>
    </cfRule>
    <cfRule type="cellIs" priority="13" operator="lessThanOrEqual">
      <formula>#REF!</formula>
    </cfRule>
  </conditionalFormatting>
  <conditionalFormatting sqref="I9:I12 I7 I14 J10:J16">
    <cfRule type="cellIs" dxfId="7" priority="9" operator="lessThanOrEqual">
      <formula>#REF!</formula>
    </cfRule>
    <cfRule type="cellIs" priority="10" operator="lessThanOrEqual">
      <formula>#REF!</formula>
    </cfRule>
  </conditionalFormatting>
  <conditionalFormatting sqref="K7 L10:M16">
    <cfRule type="cellIs" dxfId="6" priority="7" operator="lessThanOrEqual">
      <formula>#REF!</formula>
    </cfRule>
    <cfRule type="cellIs" priority="8" operator="lessThanOrEqual">
      <formula>#REF!</formula>
    </cfRule>
  </conditionalFormatting>
  <conditionalFormatting sqref="I6">
    <cfRule type="cellIs" dxfId="5" priority="5" operator="lessThanOrEqual">
      <formula>#REF!</formula>
    </cfRule>
    <cfRule type="cellIs" priority="6" operator="lessThanOrEqual">
      <formula>#REF!</formula>
    </cfRule>
  </conditionalFormatting>
  <conditionalFormatting sqref="B22:B24">
    <cfRule type="cellIs" dxfId="4" priority="3" operator="lessThanOrEqual">
      <formula>#REF!</formula>
    </cfRule>
    <cfRule type="cellIs" priority="4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7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BreakPreview" zoomScale="75" zoomScaleNormal="85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5" sqref="B25"/>
    </sheetView>
  </sheetViews>
  <sheetFormatPr defaultColWidth="9.140625" defaultRowHeight="15" x14ac:dyDescent="0.25"/>
  <cols>
    <col min="1" max="1" width="7" style="14" customWidth="1"/>
    <col min="2" max="2" width="47.140625" style="1" customWidth="1"/>
    <col min="3" max="3" width="22.7109375" style="1" customWidth="1"/>
    <col min="4" max="4" width="21.85546875" style="1" customWidth="1"/>
    <col min="5" max="5" width="23.85546875" style="1" customWidth="1"/>
    <col min="6" max="6" width="17.140625" style="1" bestFit="1" customWidth="1"/>
    <col min="7" max="7" width="16" style="1" bestFit="1" customWidth="1"/>
    <col min="8" max="16384" width="9.140625" style="1"/>
  </cols>
  <sheetData>
    <row r="1" spans="1:5" ht="27.75" customHeight="1" x14ac:dyDescent="0.25">
      <c r="A1" s="45" t="s">
        <v>47</v>
      </c>
      <c r="B1" s="45"/>
      <c r="C1" s="45"/>
      <c r="D1" s="45"/>
      <c r="E1" s="45"/>
    </row>
    <row r="3" spans="1:5" ht="30" customHeight="1" x14ac:dyDescent="0.25">
      <c r="A3" s="38" t="s">
        <v>0</v>
      </c>
      <c r="B3" s="38" t="s">
        <v>1</v>
      </c>
      <c r="C3" s="42" t="s">
        <v>46</v>
      </c>
      <c r="D3" s="43"/>
      <c r="E3" s="38" t="s">
        <v>7</v>
      </c>
    </row>
    <row r="4" spans="1:5" ht="15" customHeight="1" x14ac:dyDescent="0.25">
      <c r="A4" s="38"/>
      <c r="B4" s="38"/>
      <c r="C4" s="39" t="s">
        <v>10</v>
      </c>
      <c r="D4" s="46" t="s">
        <v>12</v>
      </c>
      <c r="E4" s="38"/>
    </row>
    <row r="5" spans="1:5" ht="56.25" customHeight="1" x14ac:dyDescent="0.25">
      <c r="A5" s="38"/>
      <c r="B5" s="38"/>
      <c r="C5" s="40"/>
      <c r="D5" s="47"/>
      <c r="E5" s="38"/>
    </row>
    <row r="6" spans="1:5" s="5" customFormat="1" x14ac:dyDescent="0.25">
      <c r="A6" s="2">
        <v>1</v>
      </c>
      <c r="B6" s="3" t="s">
        <v>39</v>
      </c>
      <c r="C6" s="4">
        <v>-425215999.9499985</v>
      </c>
      <c r="D6" s="4"/>
      <c r="E6" s="4">
        <f>SUM(C6:D6)</f>
        <v>-425215999.9499985</v>
      </c>
    </row>
    <row r="7" spans="1:5" s="5" customFormat="1" x14ac:dyDescent="0.25">
      <c r="A7" s="2">
        <v>2</v>
      </c>
      <c r="B7" s="3" t="s">
        <v>40</v>
      </c>
      <c r="C7" s="4">
        <v>-5620395.459999999</v>
      </c>
      <c r="D7" s="4"/>
      <c r="E7" s="4">
        <f t="shared" ref="E7:E9" si="0">SUM(C7:D7)</f>
        <v>-5620395.459999999</v>
      </c>
    </row>
    <row r="8" spans="1:5" s="5" customFormat="1" x14ac:dyDescent="0.25">
      <c r="A8" s="2">
        <v>3</v>
      </c>
      <c r="B8" s="3" t="s">
        <v>42</v>
      </c>
      <c r="C8" s="4">
        <v>-79526420.009999961</v>
      </c>
      <c r="D8" s="4"/>
      <c r="E8" s="4">
        <f t="shared" si="0"/>
        <v>-79526420.009999961</v>
      </c>
    </row>
    <row r="9" spans="1:5" s="5" customFormat="1" x14ac:dyDescent="0.25">
      <c r="A9" s="2">
        <v>4</v>
      </c>
      <c r="B9" s="3" t="s">
        <v>43</v>
      </c>
      <c r="C9" s="4"/>
      <c r="D9" s="4">
        <v>55142912.799999952</v>
      </c>
      <c r="E9" s="4">
        <f t="shared" si="0"/>
        <v>55142912.799999952</v>
      </c>
    </row>
    <row r="10" spans="1:5" s="5" customFormat="1" x14ac:dyDescent="0.25">
      <c r="A10" s="2"/>
      <c r="B10" s="6" t="s">
        <v>44</v>
      </c>
      <c r="C10" s="6">
        <f>SUM(C6:C9)</f>
        <v>-510362815.41999841</v>
      </c>
      <c r="D10" s="6">
        <f t="shared" ref="D10:E10" si="1">SUM(D6:D9)</f>
        <v>55142912.799999952</v>
      </c>
      <c r="E10" s="6">
        <f t="shared" si="1"/>
        <v>-455219902.61999846</v>
      </c>
    </row>
    <row r="11" spans="1:5" s="11" customFormat="1" x14ac:dyDescent="0.25">
      <c r="A11" s="7"/>
      <c r="B11" s="8"/>
      <c r="C11" s="9"/>
      <c r="D11" s="9"/>
      <c r="E11" s="10"/>
    </row>
    <row r="12" spans="1:5" s="11" customFormat="1" x14ac:dyDescent="0.25">
      <c r="A12" s="7"/>
      <c r="B12" s="12" t="s">
        <v>45</v>
      </c>
      <c r="C12" s="13"/>
      <c r="D12" s="13"/>
      <c r="E12" s="10"/>
    </row>
    <row r="13" spans="1:5" s="11" customFormat="1" x14ac:dyDescent="0.25">
      <c r="A13" s="7"/>
      <c r="B13" s="12"/>
      <c r="C13" s="13"/>
      <c r="D13" s="13"/>
      <c r="E13" s="10"/>
    </row>
    <row r="14" spans="1:5" s="11" customFormat="1" x14ac:dyDescent="0.25">
      <c r="A14" s="7"/>
      <c r="B14" s="8"/>
      <c r="C14" s="9"/>
      <c r="D14" s="9"/>
      <c r="E14" s="10"/>
    </row>
    <row r="15" spans="1:5" s="11" customFormat="1" x14ac:dyDescent="0.25">
      <c r="A15" s="7"/>
      <c r="B15" s="8"/>
      <c r="C15" s="9"/>
      <c r="D15" s="9"/>
      <c r="E15" s="10"/>
    </row>
    <row r="16" spans="1:5" s="11" customFormat="1" x14ac:dyDescent="0.25">
      <c r="A16" s="7"/>
      <c r="B16" s="8"/>
      <c r="C16" s="9"/>
      <c r="D16" s="9"/>
      <c r="E16" s="10"/>
    </row>
    <row r="17" spans="1:4" x14ac:dyDescent="0.25">
      <c r="B17" s="15"/>
      <c r="C17" s="16"/>
      <c r="D17" s="16"/>
    </row>
    <row r="18" spans="1:4" x14ac:dyDescent="0.25">
      <c r="B18" s="15"/>
      <c r="C18" s="16"/>
      <c r="D18" s="16"/>
    </row>
    <row r="19" spans="1:4" x14ac:dyDescent="0.25">
      <c r="B19" s="15"/>
      <c r="C19" s="16"/>
      <c r="D19" s="16"/>
    </row>
    <row r="20" spans="1:4" x14ac:dyDescent="0.25">
      <c r="A20" s="1"/>
      <c r="B20" s="15"/>
      <c r="C20" s="16"/>
      <c r="D20" s="16"/>
    </row>
    <row r="21" spans="1:4" x14ac:dyDescent="0.25">
      <c r="A21" s="1"/>
      <c r="B21" s="15"/>
      <c r="C21" s="16"/>
      <c r="D21" s="16"/>
    </row>
    <row r="22" spans="1:4" x14ac:dyDescent="0.25">
      <c r="A22" s="1"/>
      <c r="B22" s="15"/>
      <c r="C22" s="16"/>
      <c r="D22" s="16"/>
    </row>
    <row r="23" spans="1:4" x14ac:dyDescent="0.25">
      <c r="A23" s="1"/>
      <c r="B23" s="15"/>
      <c r="C23" s="16"/>
      <c r="D23" s="16"/>
    </row>
    <row r="24" spans="1:4" x14ac:dyDescent="0.25">
      <c r="A24" s="1"/>
      <c r="B24" s="15"/>
      <c r="C24" s="16"/>
      <c r="D24" s="16"/>
    </row>
    <row r="25" spans="1:4" x14ac:dyDescent="0.25">
      <c r="A25" s="1"/>
      <c r="B25" s="15"/>
      <c r="C25" s="16"/>
      <c r="D25" s="16"/>
    </row>
    <row r="26" spans="1:4" x14ac:dyDescent="0.25">
      <c r="A26" s="1"/>
      <c r="B26" s="15"/>
      <c r="C26" s="16"/>
      <c r="D26" s="16"/>
    </row>
  </sheetData>
  <mergeCells count="7">
    <mergeCell ref="A1:E1"/>
    <mergeCell ref="A3:A5"/>
    <mergeCell ref="B3:B5"/>
    <mergeCell ref="C3:D3"/>
    <mergeCell ref="E3:E5"/>
    <mergeCell ref="C4:C5"/>
    <mergeCell ref="D4:D5"/>
  </mergeCells>
  <conditionalFormatting sqref="B14:D16 E11:E16">
    <cfRule type="cellIs" priority="6" operator="lessThanOrEqual">
      <formula>0</formula>
    </cfRule>
  </conditionalFormatting>
  <conditionalFormatting sqref="B11:D11 B10:E10">
    <cfRule type="cellIs" priority="3" operator="lessThanOrEqual">
      <formula>0</formula>
    </cfRule>
  </conditionalFormatting>
  <conditionalFormatting sqref="B17:D26">
    <cfRule type="cellIs" dxfId="3" priority="4" operator="lessThanOrEqual">
      <formula>#REF!</formula>
    </cfRule>
    <cfRule type="cellIs" priority="5" operator="lessThanOrEqual">
      <formula>#REF!</formula>
    </cfRule>
  </conditionalFormatting>
  <conditionalFormatting sqref="B12:D13">
    <cfRule type="cellIs" dxfId="2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4"/>
  <sheetViews>
    <sheetView view="pageBreakPreview" zoomScale="75" zoomScaleNormal="100" zoomScaleSheetLayoutView="75" workbookViewId="0">
      <selection activeCell="D37" sqref="D37"/>
    </sheetView>
  </sheetViews>
  <sheetFormatPr defaultRowHeight="15" x14ac:dyDescent="0.25"/>
  <cols>
    <col min="1" max="1" width="7" style="14" customWidth="1"/>
    <col min="2" max="2" width="52" style="1" customWidth="1"/>
    <col min="3" max="3" width="21.28515625" style="1" customWidth="1"/>
    <col min="4" max="4" width="25.7109375" style="1" customWidth="1"/>
    <col min="5" max="5" width="27.140625" style="1" customWidth="1"/>
    <col min="6" max="6" width="23.5703125" style="1" customWidth="1"/>
    <col min="7" max="7" width="8.85546875" style="34" customWidth="1"/>
    <col min="8" max="8" width="9.140625" style="1" hidden="1" customWidth="1"/>
    <col min="9" max="9" width="16" style="1" hidden="1" customWidth="1"/>
    <col min="10" max="16384" width="9.140625" style="1"/>
  </cols>
  <sheetData>
    <row r="1" spans="1:9" ht="15" customHeight="1" x14ac:dyDescent="0.25">
      <c r="G1" s="48"/>
    </row>
    <row r="2" spans="1:9" x14ac:dyDescent="0.25">
      <c r="G2" s="48"/>
    </row>
    <row r="3" spans="1:9" ht="28.5" x14ac:dyDescent="0.25">
      <c r="A3" s="38" t="s">
        <v>0</v>
      </c>
      <c r="B3" s="38" t="s">
        <v>1</v>
      </c>
      <c r="C3" s="17" t="s">
        <v>50</v>
      </c>
      <c r="D3" s="17" t="s">
        <v>3</v>
      </c>
      <c r="E3" s="49" t="s">
        <v>5</v>
      </c>
      <c r="F3" s="38" t="s">
        <v>7</v>
      </c>
      <c r="G3" s="48"/>
    </row>
    <row r="4" spans="1:9" ht="23.25" customHeight="1" x14ac:dyDescent="0.25">
      <c r="A4" s="38"/>
      <c r="B4" s="38"/>
      <c r="C4" s="39" t="s">
        <v>11</v>
      </c>
      <c r="D4" s="39" t="s">
        <v>13</v>
      </c>
      <c r="E4" s="49"/>
      <c r="F4" s="38"/>
      <c r="G4" s="48"/>
    </row>
    <row r="5" spans="1:9" ht="42.75" x14ac:dyDescent="0.25">
      <c r="A5" s="38"/>
      <c r="B5" s="38"/>
      <c r="C5" s="40"/>
      <c r="D5" s="40"/>
      <c r="E5" s="18" t="s">
        <v>20</v>
      </c>
      <c r="F5" s="38"/>
      <c r="G5" s="32"/>
    </row>
    <row r="6" spans="1:9" s="5" customFormat="1" x14ac:dyDescent="0.25">
      <c r="A6" s="2">
        <v>1</v>
      </c>
      <c r="B6" s="19" t="s">
        <v>36</v>
      </c>
      <c r="C6" s="20">
        <f>'[1]свод общий'!C5</f>
        <v>340546830</v>
      </c>
      <c r="D6" s="20">
        <f>'[1]свод общий'!C29</f>
        <v>10607207</v>
      </c>
      <c r="E6" s="20">
        <f>'[1]свод общий'!C18</f>
        <v>-871768457</v>
      </c>
      <c r="F6" s="33">
        <f t="shared" ref="F6:F10" si="0">SUM(C6:E6)</f>
        <v>-520614420</v>
      </c>
      <c r="G6" s="16"/>
      <c r="H6" s="5" t="s">
        <v>51</v>
      </c>
    </row>
    <row r="7" spans="1:9" s="5" customFormat="1" x14ac:dyDescent="0.25">
      <c r="A7" s="2">
        <v>2</v>
      </c>
      <c r="B7" s="3" t="s">
        <v>37</v>
      </c>
      <c r="C7" s="20"/>
      <c r="D7" s="20"/>
      <c r="E7" s="20">
        <f>'[1]свод общий'!C17</f>
        <v>128085316.00999951</v>
      </c>
      <c r="F7" s="33">
        <f t="shared" si="0"/>
        <v>128085316.00999951</v>
      </c>
      <c r="G7" s="16"/>
    </row>
    <row r="8" spans="1:9" s="5" customFormat="1" x14ac:dyDescent="0.25">
      <c r="A8" s="2">
        <v>3</v>
      </c>
      <c r="B8" s="3" t="str">
        <f>'[2]свод общий'!B7</f>
        <v>ТОО МФО Тойота Файнаншл Сервисез Казахстан</v>
      </c>
      <c r="C8" s="20">
        <f>'[1]свод общий'!C7</f>
        <v>441912063</v>
      </c>
      <c r="D8" s="20"/>
      <c r="E8" s="20"/>
      <c r="F8" s="33">
        <f t="shared" si="0"/>
        <v>441912063</v>
      </c>
      <c r="G8" s="16"/>
      <c r="I8" s="5" t="s">
        <v>51</v>
      </c>
    </row>
    <row r="9" spans="1:9" s="5" customFormat="1" x14ac:dyDescent="0.25">
      <c r="A9" s="2">
        <v>4</v>
      </c>
      <c r="B9" s="3" t="s">
        <v>38</v>
      </c>
      <c r="C9" s="20">
        <f>'[1]свод общий'!C9</f>
        <v>0</v>
      </c>
      <c r="D9" s="20">
        <f>'[1]свод общий'!C25</f>
        <v>-1000</v>
      </c>
      <c r="E9" s="20"/>
      <c r="F9" s="33">
        <f t="shared" si="0"/>
        <v>-1000</v>
      </c>
      <c r="G9" s="16"/>
      <c r="H9" s="5" t="s">
        <v>51</v>
      </c>
    </row>
    <row r="10" spans="1:9" s="5" customFormat="1" x14ac:dyDescent="0.25">
      <c r="A10" s="2">
        <v>5</v>
      </c>
      <c r="B10" s="3" t="s">
        <v>41</v>
      </c>
      <c r="C10" s="20">
        <f>'[1]свод общий'!C6</f>
        <v>262811</v>
      </c>
      <c r="D10" s="20"/>
      <c r="E10" s="20"/>
      <c r="F10" s="33">
        <f t="shared" si="0"/>
        <v>262811</v>
      </c>
      <c r="G10" s="16"/>
    </row>
    <row r="11" spans="1:9" s="5" customFormat="1" x14ac:dyDescent="0.25">
      <c r="A11" s="2">
        <v>6</v>
      </c>
      <c r="B11" s="3" t="s">
        <v>52</v>
      </c>
      <c r="C11" s="20"/>
      <c r="D11" s="20">
        <f>'[1]свод общий'!C26</f>
        <v>2044039</v>
      </c>
      <c r="E11" s="20"/>
      <c r="F11" s="33">
        <f>SUM(C11:E11)</f>
        <v>2044039</v>
      </c>
      <c r="G11" s="16"/>
    </row>
    <row r="12" spans="1:9" s="5" customFormat="1" x14ac:dyDescent="0.25">
      <c r="A12" s="2">
        <v>7</v>
      </c>
      <c r="B12" s="3" t="s">
        <v>53</v>
      </c>
      <c r="C12" s="20"/>
      <c r="D12" s="20">
        <f>'[1]свод общий'!C27</f>
        <v>14546334</v>
      </c>
      <c r="E12" s="20"/>
      <c r="F12" s="33">
        <f t="shared" ref="F12:F17" si="1">SUM(C12:E12)</f>
        <v>14546334</v>
      </c>
      <c r="G12" s="16"/>
    </row>
    <row r="13" spans="1:9" s="5" customFormat="1" x14ac:dyDescent="0.25">
      <c r="A13" s="2">
        <v>8</v>
      </c>
      <c r="B13" s="3" t="s">
        <v>54</v>
      </c>
      <c r="C13" s="20">
        <f>'[1]свод общий'!C8</f>
        <v>1052462</v>
      </c>
      <c r="D13" s="20"/>
      <c r="E13" s="20"/>
      <c r="F13" s="33">
        <f t="shared" si="1"/>
        <v>1052462</v>
      </c>
      <c r="G13" s="16"/>
    </row>
    <row r="14" spans="1:9" s="5" customFormat="1" x14ac:dyDescent="0.25">
      <c r="A14" s="2">
        <v>9</v>
      </c>
      <c r="B14" s="3" t="s">
        <v>55</v>
      </c>
      <c r="C14" s="20"/>
      <c r="D14" s="20">
        <f>'[1]свод общий'!C28</f>
        <v>11599422</v>
      </c>
      <c r="E14" s="20"/>
      <c r="F14" s="33">
        <f t="shared" si="1"/>
        <v>11599422</v>
      </c>
      <c r="G14" s="16"/>
    </row>
    <row r="15" spans="1:9" s="5" customFormat="1" x14ac:dyDescent="0.25">
      <c r="A15" s="2">
        <v>10</v>
      </c>
      <c r="B15" s="3" t="s">
        <v>56</v>
      </c>
      <c r="C15" s="20"/>
      <c r="D15" s="20">
        <f>'[1]свод общий'!C30</f>
        <v>0</v>
      </c>
      <c r="E15" s="20"/>
      <c r="F15" s="33">
        <f t="shared" si="1"/>
        <v>0</v>
      </c>
      <c r="G15" s="16"/>
    </row>
    <row r="16" spans="1:9" s="5" customFormat="1" x14ac:dyDescent="0.25">
      <c r="A16" s="2">
        <v>11</v>
      </c>
      <c r="B16" s="3" t="s">
        <v>57</v>
      </c>
      <c r="C16" s="20">
        <f>'[1]свод общий'!C10</f>
        <v>2647396.71</v>
      </c>
      <c r="D16" s="20"/>
      <c r="E16" s="20"/>
      <c r="F16" s="33">
        <f t="shared" si="1"/>
        <v>2647396.71</v>
      </c>
      <c r="G16" s="16" t="s">
        <v>51</v>
      </c>
    </row>
    <row r="17" spans="1:39" s="5" customFormat="1" x14ac:dyDescent="0.25">
      <c r="A17" s="2">
        <v>12</v>
      </c>
      <c r="B17" s="3" t="s">
        <v>58</v>
      </c>
      <c r="C17" s="20"/>
      <c r="D17" s="20">
        <f>'[1]свод общий'!C31</f>
        <v>1877319</v>
      </c>
      <c r="E17" s="20"/>
      <c r="F17" s="33">
        <f t="shared" si="1"/>
        <v>1877319</v>
      </c>
      <c r="G17" s="16"/>
    </row>
    <row r="18" spans="1:39" s="5" customFormat="1" x14ac:dyDescent="0.25">
      <c r="A18" s="2"/>
      <c r="B18" s="6" t="s">
        <v>44</v>
      </c>
      <c r="C18" s="30">
        <f>SUM(C6:C17)</f>
        <v>786421562.71000004</v>
      </c>
      <c r="D18" s="30">
        <f>SUM(D6:D17)</f>
        <v>40673321</v>
      </c>
      <c r="E18" s="33">
        <f>SUM(E6:E17)</f>
        <v>-743683140.99000049</v>
      </c>
      <c r="F18" s="33">
        <f>SUM(F6:F17)</f>
        <v>83411742.719999507</v>
      </c>
      <c r="G18" s="10"/>
    </row>
    <row r="19" spans="1:39" s="11" customFormat="1" x14ac:dyDescent="0.25">
      <c r="A19" s="14"/>
      <c r="B19" s="8"/>
      <c r="C19" s="10"/>
      <c r="D19" s="10"/>
      <c r="E19" s="10"/>
      <c r="F19" s="10"/>
      <c r="G19" s="10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11" customFormat="1" x14ac:dyDescent="0.25">
      <c r="A20" s="14"/>
      <c r="B20" s="12" t="s">
        <v>45</v>
      </c>
      <c r="C20" s="10"/>
      <c r="D20" s="10"/>
      <c r="E20" s="10"/>
      <c r="F20" s="10"/>
      <c r="G20" s="10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11" customFormat="1" x14ac:dyDescent="0.25">
      <c r="A21" s="14"/>
      <c r="B21" s="8"/>
      <c r="C21" s="10"/>
      <c r="D21" s="10"/>
      <c r="E21" s="10"/>
      <c r="F21" s="10"/>
      <c r="G21" s="10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11" customFormat="1" ht="3.75" customHeight="1" x14ac:dyDescent="0.25">
      <c r="A22" s="14"/>
      <c r="B22" s="8"/>
      <c r="C22" s="10"/>
      <c r="D22" s="10"/>
      <c r="E22" s="10"/>
      <c r="F22" s="10"/>
      <c r="G22" s="10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11" customFormat="1" hidden="1" x14ac:dyDescent="0.25">
      <c r="A23" s="14"/>
      <c r="B23" s="8"/>
      <c r="C23" s="10"/>
      <c r="D23" s="10"/>
      <c r="E23" s="10" t="s">
        <v>51</v>
      </c>
      <c r="F23" s="10"/>
      <c r="G23" s="10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11" customFormat="1" hidden="1" x14ac:dyDescent="0.25">
      <c r="A24" s="14"/>
      <c r="B24" s="8"/>
      <c r="C24" s="10"/>
      <c r="D24" s="10" t="s">
        <v>51</v>
      </c>
      <c r="E24" s="10"/>
      <c r="F24" s="10"/>
      <c r="G24" s="10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hidden="1" x14ac:dyDescent="0.25">
      <c r="B25" s="15" t="s">
        <v>51</v>
      </c>
      <c r="F25" s="10"/>
      <c r="G25" s="10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hidden="1" x14ac:dyDescent="0.25">
      <c r="B26" s="15"/>
      <c r="C26" s="1" t="s">
        <v>51</v>
      </c>
      <c r="F26" s="10"/>
      <c r="G26" s="10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hidden="1" x14ac:dyDescent="0.25">
      <c r="B27" s="15"/>
      <c r="F27" s="10"/>
      <c r="G27" s="10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hidden="1" x14ac:dyDescent="0.25">
      <c r="A28" s="1"/>
      <c r="B28" s="15"/>
      <c r="C28" s="1" t="s">
        <v>51</v>
      </c>
      <c r="F28" s="10"/>
      <c r="G28" s="10"/>
    </row>
    <row r="29" spans="1:39" hidden="1" x14ac:dyDescent="0.25">
      <c r="A29" s="1"/>
      <c r="B29" s="15"/>
      <c r="G29" s="5"/>
    </row>
    <row r="30" spans="1:39" hidden="1" x14ac:dyDescent="0.25">
      <c r="A30" s="1"/>
      <c r="B30" s="15"/>
      <c r="G30" s="5"/>
    </row>
    <row r="31" spans="1:39" hidden="1" x14ac:dyDescent="0.25">
      <c r="A31" s="1"/>
      <c r="B31" s="15"/>
      <c r="G31" s="5"/>
    </row>
    <row r="32" spans="1:39" hidden="1" x14ac:dyDescent="0.25">
      <c r="A32" s="1"/>
      <c r="B32" s="15"/>
      <c r="G32" s="5"/>
    </row>
    <row r="33" spans="1:7" hidden="1" x14ac:dyDescent="0.25">
      <c r="A33" s="1"/>
      <c r="B33" s="15"/>
      <c r="G33" s="5"/>
    </row>
    <row r="34" spans="1:7" hidden="1" x14ac:dyDescent="0.25">
      <c r="A34" s="1"/>
      <c r="B34" s="15"/>
      <c r="G34" s="5"/>
    </row>
  </sheetData>
  <mergeCells count="7">
    <mergeCell ref="G1:G4"/>
    <mergeCell ref="A3:A5"/>
    <mergeCell ref="B3:B5"/>
    <mergeCell ref="E3:E4"/>
    <mergeCell ref="F3:F5"/>
    <mergeCell ref="C4:C5"/>
    <mergeCell ref="D4:D5"/>
  </mergeCells>
  <conditionalFormatting sqref="B21:B24 C19:E24 G18:G28 F19:F28 C18:F18">
    <cfRule type="cellIs" priority="6" operator="lessThanOrEqual">
      <formula>0</formula>
    </cfRule>
  </conditionalFormatting>
  <conditionalFormatting sqref="F3 B18:B19">
    <cfRule type="cellIs" priority="3" operator="lessThanOrEqual">
      <formula>0</formula>
    </cfRule>
  </conditionalFormatting>
  <conditionalFormatting sqref="B25:B34 B20 F6:G17">
    <cfRule type="cellIs" dxfId="1" priority="4" operator="lessThanOrEqual">
      <formula>#REF!</formula>
    </cfRule>
    <cfRule type="cellIs" priority="5" operator="lessThanOrEqual">
      <formula>#REF!</formula>
    </cfRule>
  </conditionalFormatting>
  <conditionalFormatting sqref="E6:E17">
    <cfRule type="cellIs" dxfId="0" priority="1" operator="lessThanOrEqual">
      <formula>#REF!</formula>
    </cfRule>
    <cfRule type="cellIs" priority="2" operator="lessThanOrEqual">
      <formula>#REF!</formula>
    </cfRule>
  </conditionalFormatting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БВУ</vt:lpstr>
      <vt:lpstr>ЛК</vt:lpstr>
      <vt:lpstr>МФО</vt:lpstr>
      <vt:lpstr>БВУ!Область_печати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2020-09-18T07:47:40Z</dcterms:created>
  <dcterms:modified xsi:type="dcterms:W3CDTF">2020-09-18T08:06:30Z</dcterms:modified>
</cp:coreProperties>
</file>